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<sst xmlns="http://schemas.openxmlformats.org/spreadsheetml/2006/main" count="15" uniqueCount="12">
  <si>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Reagent</t>
  </si>
  <si>
    <t>Target Volume (mL)</t>
  </si>
  <si>
    <t>Target Concentration (M)</t>
  </si>
  <si>
    <t>Volume Reagent (mL)</t>
  </si>
  <si>
    <t>Mass Reagent (g)</t>
  </si>
  <si>
    <t>Volume DMF (mL)</t>
  </si>
  <si>
    <t>DIEA</t>
  </si>
  <si>
    <t>HATU</t>
  </si>
  <si>
    <t>---</t>
  </si>
  <si>
    <t>HBTU</t>
  </si>
  <si>
    <t>HCTU</t>
  </si>
  <si>
    <t>Piperidine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</si>
</sst>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5.28125" style="0" customWidth="1"/>
    <col min="2" max="2" width="19.00390625" style="0" customWidth="1"/>
    <col min="3" max="3" width="25.140625" style="0" customWidth="1"/>
    <col min="4" max="4" width="20.8515625" style="0" customWidth="1"/>
    <col min="5" max="5" width="16.421875" style="0" customWidth="1"/>
    <col min="6" max="6" width="19.2812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3">
        <v>200</v>
      </c>
      <c r="C2" s="3">
        <v>1.2</v>
      </c>
      <c r="D2" s="3">
        <f>$E2/0.742</f>
        <v>41.80592991913747</v>
      </c>
      <c r="E2" s="3">
        <f>(($B2/1000)*$C2)*129.25</f>
        <v>31.02</v>
      </c>
      <c r="F2" s="3">
        <f>$B2-$D2</f>
        <v>158.19407008086253</v>
      </c>
    </row>
    <row r="3" spans="1:6" ht="15">
      <c r="A3" s="2" t="s">
        <v>7</v>
      </c>
      <c r="B3" s="3">
        <v>20</v>
      </c>
      <c r="C3" s="3">
        <v>0.5</v>
      </c>
      <c r="D3" s="4" t="s">
        <v>8</v>
      </c>
      <c r="E3" s="3">
        <f>(($B3/1000)*$C3)*380.23</f>
        <v>3.8023000000000002</v>
      </c>
      <c r="F3" s="3">
        <f>$B3</f>
        <v>20</v>
      </c>
    </row>
    <row r="4" spans="1:6" ht="15">
      <c r="A4" s="2" t="s">
        <v>9</v>
      </c>
      <c r="B4" s="3">
        <v>250</v>
      </c>
      <c r="C4" s="3">
        <v>0.5</v>
      </c>
      <c r="D4" s="4" t="s">
        <v>8</v>
      </c>
      <c r="E4" s="3">
        <f>(($B4/1000)*$C4)*379.3</f>
        <v>47.4125</v>
      </c>
      <c r="F4" s="3">
        <f>$B4</f>
        <v>250</v>
      </c>
    </row>
    <row r="5" spans="1:6" ht="15">
      <c r="A5" s="2" t="s">
        <v>10</v>
      </c>
      <c r="B5" s="3">
        <v>10</v>
      </c>
      <c r="C5" s="3">
        <v>0.5</v>
      </c>
      <c r="D5" s="4" t="s">
        <v>8</v>
      </c>
      <c r="E5" s="3">
        <f>(($B5/1000)*$C5)*413.7</f>
        <v>2.0685</v>
      </c>
      <c r="F5" s="3">
        <f>$B5</f>
        <v>10</v>
      </c>
    </row>
    <row r="6" spans="1:6" ht="15">
      <c r="A6" s="2" t="s">
        <v>11</v>
      </c>
      <c r="B6" s="3">
        <v>200</v>
      </c>
      <c r="C6" s="5">
        <v>0.25</v>
      </c>
      <c r="D6" s="3">
        <f>$B6*$C6</f>
        <v>50</v>
      </c>
      <c r="E6" s="4" t="s">
        <v>8</v>
      </c>
      <c r="F6" s="3">
        <f>$B6-$D6</f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2010-07-07T13:45:46Z</dcterms:created>
  <dcterms:modified xsi:type="dcterms:W3CDTF">2010-07-07T13:46:16Z</dcterms:modified>
  <cp:category/>
  <cp:version/>
  <cp:contentType/>
  <cp:contentStatus/>
</cp:coreProperties>
</file>